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" windowWidth="15195" windowHeight="8199" activeTab="0"/>
  </bookViews>
  <sheets>
    <sheet name="Hoja1" sheetId="1" r:id="rId1"/>
  </sheets>
  <definedNames>
    <definedName name="_xlnm.Print_Area" localSheetId="0">'Hoja1'!$A$1:$L$55</definedName>
  </definedNames>
  <calcPr fullCalcOnLoad="1"/>
</workbook>
</file>

<file path=xl/sharedStrings.xml><?xml version="1.0" encoding="utf-8"?>
<sst xmlns="http://schemas.openxmlformats.org/spreadsheetml/2006/main" count="158" uniqueCount="106">
  <si>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</si>
  <si>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</si>
  <si>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</si>
  <si>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</si>
  <si>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</si>
  <si>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</si>
  <si>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</si>
  <si>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</si>
  <si>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</si>
  <si>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</si>
  <si>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</si>
  <si>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</si>
  <si>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</si>
  <si>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</si>
  <si>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100 X 100</t>
  </si>
  <si>
    <t>66 X 100</t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</si>
  <si>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</si>
  <si>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25 X 100</t>
  </si>
  <si>
    <t>Suscrip. Restrin.</t>
  </si>
  <si>
    <t>Masmovil Ibercom, S.A.</t>
  </si>
  <si>
    <t>1 X 10</t>
  </si>
  <si>
    <t>Bionaturis (bioorganic Research Serv.)</t>
  </si>
  <si>
    <t>108 X 100</t>
  </si>
  <si>
    <t>Mod. Capital Est.</t>
  </si>
  <si>
    <t>Enigma Capital, Sicav, S.A.</t>
  </si>
  <si>
    <t>Aum. Nominal</t>
  </si>
  <si>
    <t>0 X 0</t>
  </si>
  <si>
    <t>J&amp;p Alcaraz Inversiones, Sicav, S.A.</t>
  </si>
  <si>
    <t>99 X 100</t>
  </si>
  <si>
    <t>107 X 100</t>
  </si>
  <si>
    <t>Rentabilidad 2.009, Sicav, S.A.</t>
  </si>
  <si>
    <t>191 X 100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</si>
  <si>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</si>
  <si>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SOCIMIS/ </t>
    </r>
    <r>
      <rPr>
        <b/>
        <sz val="9"/>
        <color indexed="10"/>
        <rFont val="Arial"/>
        <family val="2"/>
      </rPr>
      <t>SOCIMIS</t>
    </r>
  </si>
  <si>
    <t>Only Apartments, S.A.</t>
  </si>
  <si>
    <t>1 X 4</t>
  </si>
  <si>
    <t xml:space="preserve"> </t>
  </si>
  <si>
    <t>Carbures Europe, S.A.</t>
  </si>
  <si>
    <t>27 X 100</t>
  </si>
  <si>
    <t>Vousse Corp, S.A.</t>
  </si>
  <si>
    <t>439 X 1000</t>
  </si>
  <si>
    <t>5 X 32</t>
  </si>
  <si>
    <t>Negociacion de Derechos del 03-09-2015 Al 09-09-2015</t>
  </si>
  <si>
    <t>119 X 1000</t>
  </si>
  <si>
    <t>1 X 8</t>
  </si>
  <si>
    <t>Home Meal Replacement, S.A.</t>
  </si>
  <si>
    <t>1 X 7</t>
  </si>
  <si>
    <t>Negocia Derechos del 27-05-2015 Al 02-06-2015</t>
  </si>
  <si>
    <t>Facephi Biometria, S.A.</t>
  </si>
  <si>
    <t>Negocia Derechos del 20-03-2015 Al 26-03-2015</t>
  </si>
  <si>
    <t>Neuron Bio, S.A.</t>
  </si>
  <si>
    <t>1 X 5</t>
  </si>
  <si>
    <t>Negociacion Derechos del 11-03-2015 Al 06-04-2015</t>
  </si>
  <si>
    <t>Secuoya Grupo de Comunicacion, S.A.</t>
  </si>
  <si>
    <t>53 X 1000</t>
  </si>
  <si>
    <t>2 X 5</t>
  </si>
  <si>
    <t>Negocia Derechos del 02-02-2015 Al 06-02-2015</t>
  </si>
  <si>
    <t>Suscrip. Restrin. Compensación de créditos</t>
  </si>
  <si>
    <t>Negociacion de Derechos del 09-06-2015 Al 15-06-2015</t>
  </si>
  <si>
    <t>Posidonia Capital, Sicav, S.A.</t>
  </si>
  <si>
    <t>Juniperus Sabina Inversiones, Sicav, S.A</t>
  </si>
  <si>
    <t>Prasium, Sicav, S.A.</t>
  </si>
  <si>
    <t>49 X 100</t>
  </si>
  <si>
    <t>Shilling Inversions, Sicav, S.A.</t>
  </si>
  <si>
    <t>Af Crecimiento I, Sicav, S.A.</t>
  </si>
  <si>
    <t>Adabar Inversiones, Sicav, S.A.</t>
  </si>
  <si>
    <t>Nieva de Inversiones Mobiliarias, Sicav</t>
  </si>
  <si>
    <t>Kirites de Inversiones, Sicav, S.A.</t>
  </si>
  <si>
    <t>Oxina Investments, Sicav, S.A.</t>
  </si>
  <si>
    <t>Tambre Value, Sicav, S.A.</t>
  </si>
  <si>
    <t>Valores Mobiliarios, Sicav, S.A.</t>
  </si>
  <si>
    <t>18 X 100</t>
  </si>
  <si>
    <t>New Deal Inversiones, Sicav, S.A.</t>
  </si>
  <si>
    <t>60 X 100</t>
  </si>
  <si>
    <t>Balaguer 98 de Inversiones, Sicav, S.A.</t>
  </si>
  <si>
    <t>129 X 100</t>
  </si>
  <si>
    <t>Inver-99, Sicav, S.A.</t>
  </si>
  <si>
    <t>170 X 100</t>
  </si>
  <si>
    <t>Patton Investment, Sicav, S.A.</t>
  </si>
  <si>
    <t>Macrison de Inversiones,Sicav,S.A.</t>
  </si>
  <si>
    <t>12 X 10000</t>
  </si>
  <si>
    <t>Jiminy Cricket, Sicav, S.A.</t>
  </si>
  <si>
    <t>Azkaran Inversiones, Sicav, S.A.</t>
  </si>
  <si>
    <t>Cartera Coso 29, Sicav, S.A.</t>
  </si>
  <si>
    <t>Invergraciano 2007, Sicav, S.A.</t>
  </si>
  <si>
    <t>57 X 100</t>
  </si>
  <si>
    <t>Cartera Bellver,S.A. Sicav</t>
  </si>
  <si>
    <t>Inpisa Dos, Sicav, S.A.</t>
  </si>
  <si>
    <t>Privandalus Inversiones Ii, Sicav, S.A.</t>
  </si>
  <si>
    <t>C.F.Gral. Inv. Financieras,Sicav,S.A.</t>
  </si>
  <si>
    <t>149 X 100</t>
  </si>
  <si>
    <t>525 X 100</t>
  </si>
  <si>
    <t>Marjami 2, Sicav,S.A.</t>
  </si>
  <si>
    <t>523 X 100</t>
  </si>
  <si>
    <t>Quantop Investments, Sicav</t>
  </si>
  <si>
    <t>232 X 100</t>
  </si>
  <si>
    <t>Onix Capital, Sicav, S.A.</t>
  </si>
  <si>
    <t>Velaboit Opoortunities, Sicav, S.A.</t>
  </si>
  <si>
    <t>309 X 100</t>
  </si>
  <si>
    <t>Medigestion 02, Sicav, S.A.</t>
  </si>
  <si>
    <t>Capital At Work Defensive, Sicav, S.A.</t>
  </si>
  <si>
    <t>Uro Property Holdings, Socimi, S.A.</t>
  </si>
  <si>
    <t>594 X 1000</t>
  </si>
  <si>
    <r>
      <t xml:space="preserve">TOTAL SOCIMIS / </t>
    </r>
    <r>
      <rPr>
        <b/>
        <sz val="9"/>
        <color indexed="10"/>
        <rFont val="Arial"/>
        <family val="2"/>
      </rPr>
      <t>TOTAL SOCIMIS</t>
    </r>
  </si>
  <si>
    <r>
      <t>AMPLIACIONES DE CAPITAL REALIZADAS EN EL MERCADO ALTERNATIVO BURSÁTIL (MAB) EN 2015 /</t>
    </r>
    <r>
      <rPr>
        <b/>
        <sz val="11"/>
        <color indexed="10"/>
        <rFont val="Arial"/>
        <family val="2"/>
      </rPr>
      <t xml:space="preserve"> CAPITAL INCREASES ON THE  MERCADO ALTERNATIVO BURSÁTIL (MAB) IN 2015</t>
    </r>
  </si>
  <si>
    <t>MAB: Ampliaciones de Capital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</si>
</sst>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1" fillId="22" borderId="2" applyNumberFormat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5" fillId="0" borderId="10" applyNumberFormat="0" applyFill="0" applyAlignment="0" applyProtection="0"/>
    <xf numFmtId="0" fontId="46" fillId="0" borderId="11" applyNumberFormat="0" applyFill="0" applyAlignment="0" applyProtection="0"/>
  </cellStyleXfs>
  <cellXfs count="51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12" xfId="0" applyFont="1" applyBorder="1" applyAlignment="1">
      <alignment/>
    </xf>
    <xf numFmtId="0" fontId="48" fillId="0" borderId="15" xfId="0" applyFont="1" applyBorder="1" applyAlignment="1">
      <alignment/>
    </xf>
    <xf numFmtId="164" fontId="48" fillId="0" borderId="15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Alignment="1">
      <alignment/>
    </xf>
    <xf numFmtId="0" fontId="47" fillId="0" borderId="17" xfId="0" applyFont="1" applyBorder="1" applyAlignment="1">
      <alignment/>
    </xf>
    <xf numFmtId="14" fontId="47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0" fontId="48" fillId="0" borderId="15" xfId="0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165" fontId="48" fillId="0" borderId="15" xfId="0" applyNumberFormat="1" applyFont="1" applyBorder="1" applyAlignment="1">
      <alignment horizontal="center"/>
    </xf>
    <xf numFmtId="166" fontId="48" fillId="0" borderId="15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7" fillId="0" borderId="20" xfId="0" applyFont="1" applyBorder="1" applyAlignment="1">
      <alignment/>
    </xf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47" fillId="0" borderId="21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28" fillId="0" borderId="21" xfId="0" applyFont="1" applyBorder="1" applyAlignment="1">
      <alignment/>
    </xf>
    <xf numFmtId="4" fontId="47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23" xfId="0" applyFont="1" applyBorder="1" applyAlignment="1">
      <alignment horizontal="right"/>
    </xf>
    <xf numFmtId="4" fontId="47" fillId="0" borderId="22" xfId="0" applyNumberFormat="1" applyFont="1" applyBorder="1" applyAlignment="1">
      <alignment horizontal="right"/>
    </xf>
    <xf numFmtId="0" fontId="47" fillId="0" borderId="24" xfId="0" applyFont="1" applyBorder="1" applyAlignment="1">
      <alignment horizontal="left"/>
    </xf>
    <xf numFmtId="0" fontId="2" fillId="35" borderId="24" xfId="60" applyFill="1" applyBorder="1" applyAlignment="1">
      <alignment horizontal="left" wrapText="1"/>
      <protection/>
    </xf>
    <xf numFmtId="0" fontId="2" fillId="35" borderId="22" xfId="60" applyFill="1" applyBorder="1" applyAlignment="1">
      <alignment horizontal="left" wrapText="1"/>
      <protection/>
    </xf>
    <xf numFmtId="0" fontId="0" fillId="0" borderId="22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  <xf numFmtId="14" fontId="37" fillId="0" borderId="25" xfId="47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itular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H1">
      <selection activeCell="M2" sqref="M2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54.57421875" style="0" customWidth="1"/>
    <col min="13" max="13" width="18.140625" style="0" customWidth="1"/>
  </cols>
  <sheetData>
    <row r="1" spans="1:12" ht="15.75" customHeight="1" thickBot="1">
      <c r="A1" s="46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3" s="4" customFormat="1" ht="36.75" customHeight="1" thickBot="1">
      <c r="A2" s="1" t="s">
        <v>0</v>
      </c>
      <c r="B2" s="49" t="s">
        <v>1</v>
      </c>
      <c r="C2" s="49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50" t="s">
        <v>105</v>
      </c>
    </row>
    <row r="3" spans="1:12" s="9" customFormat="1" ht="16.5" customHeight="1">
      <c r="A3" s="5" t="s">
        <v>11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5" s="9" customFormat="1" ht="16.5" customHeight="1">
      <c r="A4" t="s">
        <v>34</v>
      </c>
      <c r="B4" s="26">
        <v>42335</v>
      </c>
      <c r="C4" s="26">
        <v>42365</v>
      </c>
      <c r="D4" t="s">
        <v>35</v>
      </c>
      <c r="E4" s="27">
        <v>1548812</v>
      </c>
      <c r="F4" s="28">
        <v>154881.2</v>
      </c>
      <c r="G4">
        <v>1.5</v>
      </c>
      <c r="H4">
        <v>0</v>
      </c>
      <c r="I4">
        <v>1.5</v>
      </c>
      <c r="J4" s="28">
        <v>2323218</v>
      </c>
      <c r="K4"/>
      <c r="L4" s="35" t="s">
        <v>36</v>
      </c>
      <c r="M4" s="29"/>
      <c r="N4" s="29"/>
      <c r="O4" s="29"/>
    </row>
    <row r="5" spans="1:15" s="9" customFormat="1" ht="16.5" customHeight="1">
      <c r="A5" t="s">
        <v>37</v>
      </c>
      <c r="B5" s="26">
        <v>42296</v>
      </c>
      <c r="C5" s="26">
        <v>42296</v>
      </c>
      <c r="D5" t="s">
        <v>38</v>
      </c>
      <c r="E5" s="27">
        <v>20644720</v>
      </c>
      <c r="F5" s="28">
        <v>3509602.4</v>
      </c>
      <c r="G5">
        <v>1.5</v>
      </c>
      <c r="H5">
        <v>0</v>
      </c>
      <c r="I5">
        <v>1.5</v>
      </c>
      <c r="J5" s="28">
        <v>30967080</v>
      </c>
      <c r="K5" s="26">
        <v>42296</v>
      </c>
      <c r="L5" s="35" t="s">
        <v>57</v>
      </c>
      <c r="M5" s="29"/>
      <c r="N5" s="29"/>
      <c r="O5" s="29"/>
    </row>
    <row r="6" spans="1:15" s="9" customFormat="1" ht="16.5" customHeight="1">
      <c r="A6" t="s">
        <v>39</v>
      </c>
      <c r="B6" s="26">
        <v>42286</v>
      </c>
      <c r="C6" s="26">
        <v>42286</v>
      </c>
      <c r="D6" t="s">
        <v>40</v>
      </c>
      <c r="E6" s="27">
        <v>1437800</v>
      </c>
      <c r="F6" s="28">
        <v>2156700</v>
      </c>
      <c r="G6">
        <v>1.5</v>
      </c>
      <c r="H6">
        <v>0</v>
      </c>
      <c r="I6">
        <v>1.5</v>
      </c>
      <c r="J6" s="28">
        <v>2156700</v>
      </c>
      <c r="K6" s="26">
        <v>42286</v>
      </c>
      <c r="L6" s="35" t="s">
        <v>57</v>
      </c>
      <c r="M6" s="29"/>
      <c r="N6" s="29"/>
      <c r="O6" s="29"/>
    </row>
    <row r="7" spans="1:15" s="9" customFormat="1" ht="16.5" customHeight="1">
      <c r="A7" t="s">
        <v>39</v>
      </c>
      <c r="B7" s="26">
        <v>42244</v>
      </c>
      <c r="C7" s="26">
        <v>42274</v>
      </c>
      <c r="D7" t="s">
        <v>41</v>
      </c>
      <c r="E7" s="27">
        <v>500000</v>
      </c>
      <c r="F7" s="28">
        <v>750000</v>
      </c>
      <c r="G7">
        <v>1.5</v>
      </c>
      <c r="H7">
        <v>0</v>
      </c>
      <c r="I7">
        <v>1.5</v>
      </c>
      <c r="J7" s="28">
        <v>750000</v>
      </c>
      <c r="K7"/>
      <c r="L7" s="35" t="s">
        <v>42</v>
      </c>
      <c r="M7" s="29"/>
      <c r="N7" s="29"/>
      <c r="O7" s="29"/>
    </row>
    <row r="8" spans="1:15" s="9" customFormat="1" ht="16.5" customHeight="1">
      <c r="A8" t="s">
        <v>19</v>
      </c>
      <c r="B8" s="26">
        <v>42208</v>
      </c>
      <c r="C8" s="26">
        <v>42208</v>
      </c>
      <c r="D8" t="s">
        <v>43</v>
      </c>
      <c r="E8" s="27">
        <v>1252606</v>
      </c>
      <c r="F8" s="28">
        <v>125260.6</v>
      </c>
      <c r="G8">
        <v>0.1</v>
      </c>
      <c r="H8">
        <v>0</v>
      </c>
      <c r="I8" s="30">
        <v>16.8648398</v>
      </c>
      <c r="J8" s="28">
        <f>E8*I8</f>
        <v>21124999.5225188</v>
      </c>
      <c r="K8" s="26">
        <v>42208</v>
      </c>
      <c r="L8" s="36" t="s">
        <v>57</v>
      </c>
      <c r="M8" s="31"/>
      <c r="N8" s="31"/>
      <c r="O8" s="32"/>
    </row>
    <row r="9" spans="1:15" s="9" customFormat="1" ht="16.5" customHeight="1">
      <c r="A9" t="s">
        <v>21</v>
      </c>
      <c r="B9" s="26">
        <v>42159</v>
      </c>
      <c r="C9" s="26">
        <v>42188</v>
      </c>
      <c r="D9" t="s">
        <v>44</v>
      </c>
      <c r="E9" s="27">
        <v>579129</v>
      </c>
      <c r="F9" s="28">
        <v>28956.45</v>
      </c>
      <c r="G9" s="30">
        <v>7</v>
      </c>
      <c r="H9">
        <v>0</v>
      </c>
      <c r="I9" s="30">
        <v>7</v>
      </c>
      <c r="J9" s="28">
        <v>4053903</v>
      </c>
      <c r="K9"/>
      <c r="L9" s="35" t="s">
        <v>58</v>
      </c>
      <c r="M9"/>
      <c r="N9" s="29"/>
      <c r="O9" s="29"/>
    </row>
    <row r="10" spans="1:15" s="9" customFormat="1" ht="16.5" customHeight="1">
      <c r="A10" t="s">
        <v>45</v>
      </c>
      <c r="B10" s="26">
        <v>42147</v>
      </c>
      <c r="C10" s="26">
        <v>42178</v>
      </c>
      <c r="D10" t="s">
        <v>46</v>
      </c>
      <c r="E10" s="27">
        <v>1772027</v>
      </c>
      <c r="F10" s="28">
        <v>230363.51</v>
      </c>
      <c r="G10">
        <v>2.03</v>
      </c>
      <c r="H10">
        <v>0</v>
      </c>
      <c r="I10">
        <v>2.03</v>
      </c>
      <c r="J10" s="28">
        <v>3597214.81</v>
      </c>
      <c r="K10" s="26">
        <v>42262</v>
      </c>
      <c r="L10" s="35" t="s">
        <v>47</v>
      </c>
      <c r="M10"/>
      <c r="N10"/>
      <c r="O10"/>
    </row>
    <row r="11" spans="1:15" s="9" customFormat="1" ht="16.5" customHeight="1">
      <c r="A11" t="s">
        <v>39</v>
      </c>
      <c r="B11" s="26">
        <v>42094</v>
      </c>
      <c r="C11" s="26">
        <v>42094</v>
      </c>
      <c r="D11" t="s">
        <v>26</v>
      </c>
      <c r="E11" s="27">
        <v>80999871</v>
      </c>
      <c r="F11" s="28">
        <v>809998.71</v>
      </c>
      <c r="G11">
        <v>0.01</v>
      </c>
      <c r="H11">
        <v>0</v>
      </c>
      <c r="I11">
        <v>0.01</v>
      </c>
      <c r="J11" s="28">
        <v>809998.71</v>
      </c>
      <c r="K11" s="26">
        <v>42094</v>
      </c>
      <c r="L11" s="35" t="s">
        <v>57</v>
      </c>
      <c r="M11"/>
      <c r="N11"/>
      <c r="O11"/>
    </row>
    <row r="12" spans="1:15" s="9" customFormat="1" ht="16.5" customHeight="1">
      <c r="A12" t="s">
        <v>48</v>
      </c>
      <c r="B12" s="26">
        <v>42081</v>
      </c>
      <c r="C12" s="26">
        <v>42111</v>
      </c>
      <c r="D12" t="s">
        <v>20</v>
      </c>
      <c r="E12" s="27">
        <v>2049</v>
      </c>
      <c r="F12" s="28">
        <f>E12*G12</f>
        <v>81.96000000000001</v>
      </c>
      <c r="G12">
        <v>0.04</v>
      </c>
      <c r="H12">
        <v>0</v>
      </c>
      <c r="I12">
        <v>1.6</v>
      </c>
      <c r="J12" s="28">
        <f>E12*I12</f>
        <v>3278.4</v>
      </c>
      <c r="K12" s="26">
        <v>42355</v>
      </c>
      <c r="L12" s="35" t="s">
        <v>49</v>
      </c>
      <c r="M12" s="31"/>
      <c r="N12" s="31"/>
      <c r="O12" s="31"/>
    </row>
    <row r="13" spans="1:15" s="9" customFormat="1" ht="16.5" customHeight="1">
      <c r="A13" t="s">
        <v>50</v>
      </c>
      <c r="B13" s="26">
        <v>42070</v>
      </c>
      <c r="C13" s="26">
        <v>42100</v>
      </c>
      <c r="D13" t="s">
        <v>51</v>
      </c>
      <c r="E13" s="27">
        <v>1387500</v>
      </c>
      <c r="F13" s="28">
        <v>1387500</v>
      </c>
      <c r="G13">
        <v>1.4</v>
      </c>
      <c r="H13">
        <v>0</v>
      </c>
      <c r="I13">
        <v>1.4</v>
      </c>
      <c r="J13" s="28">
        <v>1942500</v>
      </c>
      <c r="K13" s="26">
        <v>42137</v>
      </c>
      <c r="L13" s="35" t="s">
        <v>52</v>
      </c>
      <c r="M13"/>
      <c r="N13"/>
      <c r="O13"/>
    </row>
    <row r="14" spans="1:15" s="9" customFormat="1" ht="16.5" customHeight="1">
      <c r="A14" t="s">
        <v>53</v>
      </c>
      <c r="B14" s="26">
        <v>42055</v>
      </c>
      <c r="C14" s="26">
        <v>42055</v>
      </c>
      <c r="D14" t="s">
        <v>54</v>
      </c>
      <c r="E14" s="27">
        <v>396900</v>
      </c>
      <c r="F14" s="28">
        <v>4961.25</v>
      </c>
      <c r="G14">
        <v>0.0125</v>
      </c>
      <c r="H14">
        <v>0</v>
      </c>
      <c r="I14" s="30">
        <v>5.03684</v>
      </c>
      <c r="J14" s="28">
        <f>E14*I14</f>
        <v>1999121.7959999999</v>
      </c>
      <c r="K14" s="26">
        <v>42055</v>
      </c>
      <c r="L14" s="35" t="s">
        <v>18</v>
      </c>
      <c r="M14"/>
      <c r="N14"/>
      <c r="O14"/>
    </row>
    <row r="15" spans="1:15" s="9" customFormat="1" ht="16.5" customHeight="1">
      <c r="A15" s="33" t="s">
        <v>39</v>
      </c>
      <c r="B15" s="34">
        <v>42033</v>
      </c>
      <c r="C15" s="34">
        <v>42063</v>
      </c>
      <c r="D15" s="33" t="s">
        <v>55</v>
      </c>
      <c r="E15" s="27">
        <v>4166436</v>
      </c>
      <c r="F15" s="28">
        <v>41664.36</v>
      </c>
      <c r="G15">
        <v>0.01</v>
      </c>
      <c r="H15">
        <v>0</v>
      </c>
      <c r="I15">
        <v>0.012</v>
      </c>
      <c r="J15" s="28">
        <v>49997.23</v>
      </c>
      <c r="K15" s="26">
        <v>42094</v>
      </c>
      <c r="L15" s="35" t="s">
        <v>56</v>
      </c>
      <c r="M15"/>
      <c r="N15"/>
      <c r="O15"/>
    </row>
    <row r="16" spans="1:12" s="14" customFormat="1" ht="16.5" customHeight="1" thickBot="1">
      <c r="A16" s="10" t="s">
        <v>12</v>
      </c>
      <c r="B16" s="11"/>
      <c r="C16" s="11"/>
      <c r="D16" s="12"/>
      <c r="E16" s="37">
        <f>SUM(E4:E15)</f>
        <v>114687850</v>
      </c>
      <c r="F16" s="37">
        <f>SUM(F4:F15)</f>
        <v>9199970.439999998</v>
      </c>
      <c r="G16" s="37"/>
      <c r="H16" s="37"/>
      <c r="I16" s="37"/>
      <c r="J16" s="37">
        <f>SUM(J4:J15)</f>
        <v>69778011.46851881</v>
      </c>
      <c r="K16" s="11"/>
      <c r="L16" s="13"/>
    </row>
    <row r="17" spans="1:12" s="9" customFormat="1" ht="16.5" customHeight="1">
      <c r="A17" s="5" t="s">
        <v>13</v>
      </c>
      <c r="B17" s="15"/>
      <c r="C17" s="15"/>
      <c r="D17" s="15"/>
      <c r="E17" s="16"/>
      <c r="F17" s="16"/>
      <c r="G17" s="17"/>
      <c r="H17" s="15"/>
      <c r="I17" s="18"/>
      <c r="J17" s="16"/>
      <c r="K17" s="15"/>
      <c r="L17" s="8"/>
    </row>
    <row r="18" spans="1:12" s="9" customFormat="1" ht="16.5" customHeight="1">
      <c r="A18" t="s">
        <v>59</v>
      </c>
      <c r="B18" s="26">
        <v>42362</v>
      </c>
      <c r="C18" s="26">
        <v>42362</v>
      </c>
      <c r="D18" t="s">
        <v>26</v>
      </c>
      <c r="E18" s="27">
        <v>2043070</v>
      </c>
      <c r="F18" s="28">
        <v>10480951.2</v>
      </c>
      <c r="G18">
        <v>8.16</v>
      </c>
      <c r="H18">
        <v>0</v>
      </c>
      <c r="I18">
        <v>8.16</v>
      </c>
      <c r="J18" s="28">
        <v>16671451.2</v>
      </c>
      <c r="K18" s="26">
        <v>42362</v>
      </c>
      <c r="L18" s="35" t="s">
        <v>25</v>
      </c>
    </row>
    <row r="19" spans="1:12" s="9" customFormat="1" ht="16.5" customHeight="1">
      <c r="A19" t="s">
        <v>60</v>
      </c>
      <c r="B19" s="26">
        <v>42356</v>
      </c>
      <c r="C19" s="26">
        <v>42356</v>
      </c>
      <c r="D19" t="s">
        <v>17</v>
      </c>
      <c r="E19" s="27">
        <v>6000000</v>
      </c>
      <c r="F19" s="28">
        <v>6000000</v>
      </c>
      <c r="G19">
        <v>1</v>
      </c>
      <c r="H19">
        <v>0</v>
      </c>
      <c r="I19">
        <v>1</v>
      </c>
      <c r="J19" s="28">
        <v>6000000</v>
      </c>
      <c r="K19" s="26">
        <v>42356</v>
      </c>
      <c r="L19" s="35" t="s">
        <v>23</v>
      </c>
    </row>
    <row r="20" spans="1:12" s="9" customFormat="1" ht="16.5" customHeight="1">
      <c r="A20" t="s">
        <v>30</v>
      </c>
      <c r="B20" s="26">
        <v>42341</v>
      </c>
      <c r="C20" s="26">
        <v>42341</v>
      </c>
      <c r="D20" t="s">
        <v>22</v>
      </c>
      <c r="E20" s="27">
        <v>2600000</v>
      </c>
      <c r="F20" s="28">
        <v>26000000</v>
      </c>
      <c r="G20">
        <v>10</v>
      </c>
      <c r="H20">
        <v>0</v>
      </c>
      <c r="I20">
        <v>10</v>
      </c>
      <c r="J20" s="28">
        <v>26000000</v>
      </c>
      <c r="K20" s="26">
        <v>42341</v>
      </c>
      <c r="L20" s="35" t="s">
        <v>23</v>
      </c>
    </row>
    <row r="21" spans="1:12" s="9" customFormat="1" ht="16.5" customHeight="1">
      <c r="A21" t="s">
        <v>61</v>
      </c>
      <c r="B21" s="26">
        <v>42334</v>
      </c>
      <c r="C21" s="26">
        <v>42334</v>
      </c>
      <c r="D21" t="s">
        <v>62</v>
      </c>
      <c r="E21" s="27">
        <v>1966777</v>
      </c>
      <c r="F21" s="28">
        <v>11840000</v>
      </c>
      <c r="G21">
        <v>8.98</v>
      </c>
      <c r="H21">
        <v>0</v>
      </c>
      <c r="I21">
        <v>8.98</v>
      </c>
      <c r="J21" s="28">
        <v>17661657.46</v>
      </c>
      <c r="K21" s="26">
        <v>42334</v>
      </c>
      <c r="L21" s="35" t="s">
        <v>25</v>
      </c>
    </row>
    <row r="22" spans="1:12" s="9" customFormat="1" ht="16.5" customHeight="1">
      <c r="A22" t="s">
        <v>63</v>
      </c>
      <c r="B22" s="26">
        <v>42311</v>
      </c>
      <c r="C22" s="26">
        <v>42311</v>
      </c>
      <c r="D22" t="s">
        <v>29</v>
      </c>
      <c r="E22" s="27">
        <v>2451330</v>
      </c>
      <c r="F22" s="28">
        <v>25959584.7</v>
      </c>
      <c r="G22">
        <v>10.59</v>
      </c>
      <c r="H22">
        <v>0</v>
      </c>
      <c r="I22">
        <v>10.59</v>
      </c>
      <c r="J22" s="28">
        <v>25959584.7</v>
      </c>
      <c r="K22" s="26">
        <v>42311</v>
      </c>
      <c r="L22" s="35" t="s">
        <v>23</v>
      </c>
    </row>
    <row r="23" spans="1:12" s="9" customFormat="1" ht="16.5" customHeight="1">
      <c r="A23" t="s">
        <v>64</v>
      </c>
      <c r="B23" s="26">
        <v>42292</v>
      </c>
      <c r="C23" s="26">
        <v>42292</v>
      </c>
      <c r="D23" t="s">
        <v>22</v>
      </c>
      <c r="E23" s="27">
        <v>8387100</v>
      </c>
      <c r="F23" s="28">
        <v>26000010</v>
      </c>
      <c r="G23">
        <v>3.1</v>
      </c>
      <c r="H23">
        <v>0</v>
      </c>
      <c r="I23">
        <v>3.1</v>
      </c>
      <c r="J23" s="28">
        <v>26000010</v>
      </c>
      <c r="K23" s="26">
        <v>42292</v>
      </c>
      <c r="L23" s="35" t="s">
        <v>23</v>
      </c>
    </row>
    <row r="24" spans="1:12" s="9" customFormat="1" ht="16.5" customHeight="1">
      <c r="A24" t="s">
        <v>65</v>
      </c>
      <c r="B24" s="26">
        <v>42283</v>
      </c>
      <c r="C24" s="26">
        <v>42283</v>
      </c>
      <c r="D24" t="s">
        <v>31</v>
      </c>
      <c r="E24" s="27">
        <v>45959500</v>
      </c>
      <c r="F24" s="28">
        <v>45959500</v>
      </c>
      <c r="G24">
        <v>1</v>
      </c>
      <c r="H24">
        <v>0</v>
      </c>
      <c r="I24">
        <v>1</v>
      </c>
      <c r="J24" s="28">
        <v>45959500</v>
      </c>
      <c r="K24" s="26">
        <v>42283</v>
      </c>
      <c r="L24" s="35" t="s">
        <v>23</v>
      </c>
    </row>
    <row r="25" spans="1:12" s="9" customFormat="1" ht="16.5" customHeight="1">
      <c r="A25" t="s">
        <v>66</v>
      </c>
      <c r="B25" s="26">
        <v>42263</v>
      </c>
      <c r="C25" s="26">
        <v>42263</v>
      </c>
      <c r="D25" t="s">
        <v>15</v>
      </c>
      <c r="E25" s="27">
        <v>6666670</v>
      </c>
      <c r="F25" s="28">
        <v>40000020</v>
      </c>
      <c r="G25">
        <v>6</v>
      </c>
      <c r="H25">
        <v>0</v>
      </c>
      <c r="I25">
        <v>6</v>
      </c>
      <c r="J25" s="28">
        <v>40000020</v>
      </c>
      <c r="K25" s="26">
        <v>42263</v>
      </c>
      <c r="L25" s="35" t="s">
        <v>23</v>
      </c>
    </row>
    <row r="26" spans="1:12" s="9" customFormat="1" ht="16.5" customHeight="1">
      <c r="A26" t="s">
        <v>67</v>
      </c>
      <c r="B26" s="26">
        <v>42255</v>
      </c>
      <c r="C26" s="26">
        <v>42255</v>
      </c>
      <c r="D26" t="s">
        <v>26</v>
      </c>
      <c r="E26" s="27">
        <v>50000000</v>
      </c>
      <c r="F26" s="28">
        <v>50000000</v>
      </c>
      <c r="G26">
        <v>1</v>
      </c>
      <c r="H26">
        <v>0</v>
      </c>
      <c r="I26">
        <v>1</v>
      </c>
      <c r="J26" s="28">
        <v>50000000</v>
      </c>
      <c r="K26" s="26">
        <v>42255</v>
      </c>
      <c r="L26" s="35" t="s">
        <v>23</v>
      </c>
    </row>
    <row r="27" spans="1:12" s="9" customFormat="1" ht="16.5" customHeight="1">
      <c r="A27" t="s">
        <v>68</v>
      </c>
      <c r="B27" s="26">
        <v>42235</v>
      </c>
      <c r="C27" s="26">
        <v>42235</v>
      </c>
      <c r="D27" t="s">
        <v>22</v>
      </c>
      <c r="E27" s="27">
        <v>2600000</v>
      </c>
      <c r="F27" s="28">
        <v>26000000</v>
      </c>
      <c r="G27">
        <v>10</v>
      </c>
      <c r="H27">
        <v>0</v>
      </c>
      <c r="I27">
        <v>10</v>
      </c>
      <c r="J27" s="28">
        <v>26000000</v>
      </c>
      <c r="K27" s="26">
        <v>42235</v>
      </c>
      <c r="L27" s="35" t="s">
        <v>23</v>
      </c>
    </row>
    <row r="28" spans="1:12" s="9" customFormat="1" ht="16.5" customHeight="1">
      <c r="A28" t="s">
        <v>69</v>
      </c>
      <c r="B28" s="26">
        <v>42234</v>
      </c>
      <c r="C28" s="26">
        <v>42234</v>
      </c>
      <c r="D28" t="s">
        <v>15</v>
      </c>
      <c r="E28" s="27">
        <v>1600000</v>
      </c>
      <c r="F28" s="28">
        <v>16000000</v>
      </c>
      <c r="G28">
        <v>10</v>
      </c>
      <c r="H28">
        <v>0</v>
      </c>
      <c r="I28">
        <v>10</v>
      </c>
      <c r="J28" s="28">
        <v>16000000</v>
      </c>
      <c r="K28" s="26">
        <v>42234</v>
      </c>
      <c r="L28" s="35" t="s">
        <v>23</v>
      </c>
    </row>
    <row r="29" spans="1:12" s="9" customFormat="1" ht="16.5" customHeight="1">
      <c r="A29" t="s">
        <v>70</v>
      </c>
      <c r="B29" s="26">
        <v>42234</v>
      </c>
      <c r="C29" s="26">
        <v>42234</v>
      </c>
      <c r="D29" t="s">
        <v>71</v>
      </c>
      <c r="E29" s="27">
        <v>250000</v>
      </c>
      <c r="F29" s="28">
        <v>3750000</v>
      </c>
      <c r="G29">
        <v>15</v>
      </c>
      <c r="H29">
        <v>0</v>
      </c>
      <c r="I29">
        <v>15</v>
      </c>
      <c r="J29" s="28">
        <v>3750000</v>
      </c>
      <c r="K29" s="26">
        <v>42234</v>
      </c>
      <c r="L29" s="35" t="s">
        <v>23</v>
      </c>
    </row>
    <row r="30" spans="1:12" s="9" customFormat="1" ht="16.5" customHeight="1">
      <c r="A30" t="s">
        <v>72</v>
      </c>
      <c r="B30" s="26">
        <v>42228</v>
      </c>
      <c r="C30" s="26">
        <v>42228</v>
      </c>
      <c r="D30" t="s">
        <v>73</v>
      </c>
      <c r="E30" s="27">
        <v>724000</v>
      </c>
      <c r="F30" s="28">
        <v>7240000</v>
      </c>
      <c r="G30">
        <v>10</v>
      </c>
      <c r="H30">
        <v>0</v>
      </c>
      <c r="I30">
        <v>10</v>
      </c>
      <c r="J30" s="28">
        <v>7240000</v>
      </c>
      <c r="K30" s="26">
        <v>42228</v>
      </c>
      <c r="L30" s="35" t="s">
        <v>23</v>
      </c>
    </row>
    <row r="31" spans="1:12" s="9" customFormat="1" ht="16.5" customHeight="1">
      <c r="A31" t="s">
        <v>74</v>
      </c>
      <c r="B31" s="26">
        <v>42227</v>
      </c>
      <c r="C31" s="26">
        <v>42227</v>
      </c>
      <c r="D31" t="s">
        <v>75</v>
      </c>
      <c r="E31" s="27">
        <v>5195410</v>
      </c>
      <c r="F31" s="28">
        <v>13560020.1</v>
      </c>
      <c r="G31">
        <v>2.61</v>
      </c>
      <c r="H31">
        <v>0</v>
      </c>
      <c r="I31">
        <v>2.61</v>
      </c>
      <c r="J31" s="28">
        <v>13560020.1</v>
      </c>
      <c r="K31" s="26">
        <v>42227</v>
      </c>
      <c r="L31" s="35" t="s">
        <v>23</v>
      </c>
    </row>
    <row r="32" spans="1:12" s="9" customFormat="1" ht="16.5" customHeight="1">
      <c r="A32" t="s">
        <v>76</v>
      </c>
      <c r="B32" s="26">
        <v>42227</v>
      </c>
      <c r="C32" s="26">
        <v>42227</v>
      </c>
      <c r="D32" t="s">
        <v>77</v>
      </c>
      <c r="E32" s="27">
        <v>4086490</v>
      </c>
      <c r="F32" s="28">
        <v>15120013</v>
      </c>
      <c r="G32">
        <v>3.7</v>
      </c>
      <c r="H32">
        <v>0</v>
      </c>
      <c r="I32">
        <v>3.7</v>
      </c>
      <c r="J32" s="28">
        <v>15120013</v>
      </c>
      <c r="K32" s="26">
        <v>42227</v>
      </c>
      <c r="L32" s="35" t="s">
        <v>23</v>
      </c>
    </row>
    <row r="33" spans="1:12" s="9" customFormat="1" ht="16.5" customHeight="1">
      <c r="A33" t="s">
        <v>78</v>
      </c>
      <c r="B33" s="26">
        <v>42219</v>
      </c>
      <c r="C33" s="26">
        <v>42219</v>
      </c>
      <c r="D33" t="s">
        <v>71</v>
      </c>
      <c r="E33" s="27">
        <v>2000000</v>
      </c>
      <c r="F33" s="28">
        <v>10000000</v>
      </c>
      <c r="G33">
        <v>5</v>
      </c>
      <c r="H33">
        <v>0</v>
      </c>
      <c r="I33">
        <v>5</v>
      </c>
      <c r="J33" s="28">
        <v>10000000</v>
      </c>
      <c r="K33" s="26">
        <v>42219</v>
      </c>
      <c r="L33" s="35" t="s">
        <v>23</v>
      </c>
    </row>
    <row r="34" spans="1:12" s="9" customFormat="1" ht="16.5" customHeight="1">
      <c r="A34" t="s">
        <v>79</v>
      </c>
      <c r="B34" s="26">
        <v>42198</v>
      </c>
      <c r="C34" s="26">
        <v>42198</v>
      </c>
      <c r="D34" t="s">
        <v>80</v>
      </c>
      <c r="E34" s="27">
        <v>3000</v>
      </c>
      <c r="F34" s="28">
        <v>30000</v>
      </c>
      <c r="G34">
        <v>14</v>
      </c>
      <c r="H34">
        <v>0</v>
      </c>
      <c r="I34">
        <v>14</v>
      </c>
      <c r="J34" s="28">
        <v>42000</v>
      </c>
      <c r="K34" s="26">
        <v>42198</v>
      </c>
      <c r="L34" s="35" t="s">
        <v>25</v>
      </c>
    </row>
    <row r="35" spans="1:12" s="9" customFormat="1" ht="16.5" customHeight="1">
      <c r="A35" t="s">
        <v>81</v>
      </c>
      <c r="B35" s="26">
        <v>42193</v>
      </c>
      <c r="C35" s="26">
        <v>42193</v>
      </c>
      <c r="D35" t="s">
        <v>15</v>
      </c>
      <c r="E35" s="27">
        <v>1595000</v>
      </c>
      <c r="F35" s="28">
        <v>15950000</v>
      </c>
      <c r="G35">
        <v>10</v>
      </c>
      <c r="H35">
        <v>0</v>
      </c>
      <c r="I35">
        <v>10</v>
      </c>
      <c r="J35" s="28">
        <v>15950000</v>
      </c>
      <c r="K35" s="26">
        <v>42193</v>
      </c>
      <c r="L35" s="35" t="s">
        <v>23</v>
      </c>
    </row>
    <row r="36" spans="1:12" s="9" customFormat="1" ht="16.5" customHeight="1">
      <c r="A36" t="s">
        <v>82</v>
      </c>
      <c r="B36" s="26">
        <v>42178</v>
      </c>
      <c r="C36" s="26">
        <v>42178</v>
      </c>
      <c r="D36" t="s">
        <v>29</v>
      </c>
      <c r="E36" s="27">
        <v>25959000</v>
      </c>
      <c r="F36" s="28">
        <v>25959000</v>
      </c>
      <c r="G36">
        <v>1</v>
      </c>
      <c r="H36">
        <v>0</v>
      </c>
      <c r="I36">
        <v>1</v>
      </c>
      <c r="J36" s="28">
        <v>25959000</v>
      </c>
      <c r="K36" s="26">
        <v>42178</v>
      </c>
      <c r="L36" s="35" t="s">
        <v>23</v>
      </c>
    </row>
    <row r="37" spans="1:12" s="9" customFormat="1" ht="16.5" customHeight="1">
      <c r="A37" t="s">
        <v>83</v>
      </c>
      <c r="B37" s="26">
        <v>42151</v>
      </c>
      <c r="C37" s="26">
        <v>42151</v>
      </c>
      <c r="D37" t="s">
        <v>28</v>
      </c>
      <c r="E37" s="27">
        <v>3983340</v>
      </c>
      <c r="F37" s="28">
        <v>23900040</v>
      </c>
      <c r="G37">
        <v>6</v>
      </c>
      <c r="H37">
        <v>0</v>
      </c>
      <c r="I37">
        <v>6</v>
      </c>
      <c r="J37" s="28">
        <v>23900040</v>
      </c>
      <c r="K37" s="26">
        <v>42151</v>
      </c>
      <c r="L37" s="35" t="s">
        <v>23</v>
      </c>
    </row>
    <row r="38" spans="1:12" s="9" customFormat="1" ht="16.5" customHeight="1">
      <c r="A38" t="s">
        <v>84</v>
      </c>
      <c r="B38" s="26">
        <v>42151</v>
      </c>
      <c r="C38" s="26">
        <v>42151</v>
      </c>
      <c r="D38" t="s">
        <v>14</v>
      </c>
      <c r="E38" s="27">
        <v>24000000</v>
      </c>
      <c r="F38" s="28">
        <v>24000000</v>
      </c>
      <c r="G38">
        <v>1</v>
      </c>
      <c r="H38">
        <v>0</v>
      </c>
      <c r="I38">
        <v>1</v>
      </c>
      <c r="J38" s="28">
        <v>24000000</v>
      </c>
      <c r="K38" s="26">
        <v>42151</v>
      </c>
      <c r="L38" s="35" t="s">
        <v>23</v>
      </c>
    </row>
    <row r="39" spans="1:12" s="9" customFormat="1" ht="16.5" customHeight="1">
      <c r="A39" t="s">
        <v>24</v>
      </c>
      <c r="B39" s="26">
        <v>42145</v>
      </c>
      <c r="C39" s="26">
        <v>42145</v>
      </c>
      <c r="D39" t="s">
        <v>85</v>
      </c>
      <c r="E39" s="27">
        <v>8000000</v>
      </c>
      <c r="F39" s="28">
        <v>8000000</v>
      </c>
      <c r="G39">
        <v>1</v>
      </c>
      <c r="H39">
        <v>0</v>
      </c>
      <c r="I39">
        <v>1</v>
      </c>
      <c r="J39" s="28">
        <v>8000000</v>
      </c>
      <c r="K39" s="26">
        <v>42145</v>
      </c>
      <c r="L39" s="35" t="s">
        <v>23</v>
      </c>
    </row>
    <row r="40" spans="1:12" s="9" customFormat="1" ht="16.5" customHeight="1">
      <c r="A40" t="s">
        <v>86</v>
      </c>
      <c r="B40" s="26">
        <v>42137</v>
      </c>
      <c r="C40" s="26">
        <v>42137</v>
      </c>
      <c r="D40" t="s">
        <v>14</v>
      </c>
      <c r="E40" s="27">
        <v>40000000</v>
      </c>
      <c r="F40" s="28">
        <v>240404840</v>
      </c>
      <c r="G40">
        <v>6.0101</v>
      </c>
      <c r="H40">
        <v>0</v>
      </c>
      <c r="I40">
        <v>6.01</v>
      </c>
      <c r="J40" s="28">
        <v>240400000</v>
      </c>
      <c r="K40" s="26">
        <v>42137</v>
      </c>
      <c r="L40" s="35" t="s">
        <v>23</v>
      </c>
    </row>
    <row r="41" spans="1:12" s="9" customFormat="1" ht="16.5" customHeight="1">
      <c r="A41" t="s">
        <v>87</v>
      </c>
      <c r="B41" s="26">
        <v>42122</v>
      </c>
      <c r="C41" s="26">
        <v>42122</v>
      </c>
      <c r="D41" t="s">
        <v>73</v>
      </c>
      <c r="E41" s="27">
        <v>1800022</v>
      </c>
      <c r="F41" s="28">
        <v>9000110</v>
      </c>
      <c r="G41">
        <v>29</v>
      </c>
      <c r="H41">
        <v>0</v>
      </c>
      <c r="I41">
        <v>29</v>
      </c>
      <c r="J41" s="28">
        <v>52200638</v>
      </c>
      <c r="K41" s="26">
        <v>42122</v>
      </c>
      <c r="L41" s="35" t="s">
        <v>25</v>
      </c>
    </row>
    <row r="42" spans="1:12" s="9" customFormat="1" ht="16.5" customHeight="1">
      <c r="A42" t="s">
        <v>88</v>
      </c>
      <c r="B42" s="26">
        <v>42121</v>
      </c>
      <c r="C42" s="26">
        <v>42121</v>
      </c>
      <c r="D42" t="s">
        <v>26</v>
      </c>
      <c r="E42" s="27">
        <v>5000000</v>
      </c>
      <c r="F42" s="28">
        <v>50000000</v>
      </c>
      <c r="G42">
        <v>10</v>
      </c>
      <c r="H42">
        <v>0</v>
      </c>
      <c r="I42">
        <v>10</v>
      </c>
      <c r="J42" s="28">
        <v>50000000</v>
      </c>
      <c r="K42" s="26">
        <v>42121</v>
      </c>
      <c r="L42" s="35" t="s">
        <v>23</v>
      </c>
    </row>
    <row r="43" spans="1:12" s="9" customFormat="1" ht="16.5" customHeight="1">
      <c r="A43" t="s">
        <v>89</v>
      </c>
      <c r="B43" s="26">
        <v>42073</v>
      </c>
      <c r="C43" s="26">
        <v>42073</v>
      </c>
      <c r="D43" t="s">
        <v>90</v>
      </c>
      <c r="E43" s="27">
        <v>3595950</v>
      </c>
      <c r="F43" s="28">
        <v>17979750</v>
      </c>
      <c r="G43">
        <v>5</v>
      </c>
      <c r="H43">
        <v>0</v>
      </c>
      <c r="I43">
        <v>5</v>
      </c>
      <c r="J43" s="28">
        <v>17979750</v>
      </c>
      <c r="K43" s="26">
        <v>42073</v>
      </c>
      <c r="L43" s="35" t="s">
        <v>23</v>
      </c>
    </row>
    <row r="44" spans="1:12" s="9" customFormat="1" ht="16.5" customHeight="1">
      <c r="A44" t="s">
        <v>27</v>
      </c>
      <c r="B44" s="26">
        <v>42069</v>
      </c>
      <c r="C44" s="26">
        <v>42069</v>
      </c>
      <c r="D44" t="s">
        <v>91</v>
      </c>
      <c r="E44" s="27">
        <v>12600000</v>
      </c>
      <c r="F44" s="28">
        <v>126000000</v>
      </c>
      <c r="G44">
        <v>10</v>
      </c>
      <c r="H44">
        <v>0</v>
      </c>
      <c r="I44">
        <v>10</v>
      </c>
      <c r="J44" s="28">
        <v>126000000</v>
      </c>
      <c r="K44" s="26">
        <v>42069</v>
      </c>
      <c r="L44" s="35" t="s">
        <v>23</v>
      </c>
    </row>
    <row r="45" spans="1:12" s="9" customFormat="1" ht="16.5" customHeight="1">
      <c r="A45" t="s">
        <v>92</v>
      </c>
      <c r="B45" s="26">
        <v>42068</v>
      </c>
      <c r="C45" s="26">
        <v>42068</v>
      </c>
      <c r="D45" t="s">
        <v>93</v>
      </c>
      <c r="E45" s="27">
        <v>125959500</v>
      </c>
      <c r="F45" s="28">
        <v>125959500</v>
      </c>
      <c r="G45">
        <v>1</v>
      </c>
      <c r="H45">
        <v>0</v>
      </c>
      <c r="I45">
        <v>1</v>
      </c>
      <c r="J45" s="28">
        <v>125959500</v>
      </c>
      <c r="K45" s="26">
        <v>42068</v>
      </c>
      <c r="L45" s="35" t="s">
        <v>23</v>
      </c>
    </row>
    <row r="46" spans="1:12" s="9" customFormat="1" ht="16.5" customHeight="1">
      <c r="A46" t="s">
        <v>94</v>
      </c>
      <c r="B46" s="26">
        <v>42065</v>
      </c>
      <c r="C46" s="26">
        <v>42065</v>
      </c>
      <c r="D46" t="s">
        <v>95</v>
      </c>
      <c r="E46" s="27">
        <v>9326590</v>
      </c>
      <c r="F46" s="28">
        <v>55959540</v>
      </c>
      <c r="G46">
        <v>6</v>
      </c>
      <c r="H46">
        <v>0</v>
      </c>
      <c r="I46">
        <v>6</v>
      </c>
      <c r="J46" s="28">
        <v>55959540</v>
      </c>
      <c r="K46" s="26">
        <v>42065</v>
      </c>
      <c r="L46" s="35" t="s">
        <v>23</v>
      </c>
    </row>
    <row r="47" spans="1:12" s="9" customFormat="1" ht="16.5" customHeight="1">
      <c r="A47" t="s">
        <v>96</v>
      </c>
      <c r="B47" s="26">
        <v>42055</v>
      </c>
      <c r="C47" s="26">
        <v>42055</v>
      </c>
      <c r="D47" t="s">
        <v>14</v>
      </c>
      <c r="E47" s="27">
        <v>3000000</v>
      </c>
      <c r="F47" s="28">
        <v>30000000</v>
      </c>
      <c r="G47">
        <v>10</v>
      </c>
      <c r="H47">
        <v>0</v>
      </c>
      <c r="I47">
        <v>10</v>
      </c>
      <c r="J47" s="28">
        <v>30000000</v>
      </c>
      <c r="K47" s="26">
        <v>42055</v>
      </c>
      <c r="L47" s="35" t="s">
        <v>23</v>
      </c>
    </row>
    <row r="48" spans="1:12" s="9" customFormat="1" ht="16.5" customHeight="1">
      <c r="A48" t="s">
        <v>97</v>
      </c>
      <c r="B48" s="26">
        <v>42045</v>
      </c>
      <c r="C48" s="26">
        <v>42045</v>
      </c>
      <c r="D48" t="s">
        <v>98</v>
      </c>
      <c r="E48" s="27">
        <v>7432020</v>
      </c>
      <c r="F48" s="28">
        <v>45335322</v>
      </c>
      <c r="G48">
        <v>6.1</v>
      </c>
      <c r="H48">
        <v>0</v>
      </c>
      <c r="I48">
        <v>6.1</v>
      </c>
      <c r="J48" s="28">
        <v>45335322</v>
      </c>
      <c r="K48" s="26">
        <v>42045</v>
      </c>
      <c r="L48" s="35" t="s">
        <v>23</v>
      </c>
    </row>
    <row r="49" spans="1:12" s="9" customFormat="1" ht="16.5" customHeight="1">
      <c r="A49" t="s">
        <v>99</v>
      </c>
      <c r="B49" s="26">
        <v>42023</v>
      </c>
      <c r="C49" s="26">
        <v>42023</v>
      </c>
      <c r="D49" t="s">
        <v>31</v>
      </c>
      <c r="E49" s="27">
        <v>4595950</v>
      </c>
      <c r="F49" s="28">
        <v>45959500</v>
      </c>
      <c r="G49">
        <v>10</v>
      </c>
      <c r="H49">
        <v>0</v>
      </c>
      <c r="I49">
        <v>10</v>
      </c>
      <c r="J49" s="28">
        <v>45959500</v>
      </c>
      <c r="K49" s="26">
        <v>42023</v>
      </c>
      <c r="L49" s="35" t="s">
        <v>23</v>
      </c>
    </row>
    <row r="50" spans="1:12" s="9" customFormat="1" ht="16.5" customHeight="1">
      <c r="A50" t="s">
        <v>100</v>
      </c>
      <c r="B50" s="26">
        <v>42019</v>
      </c>
      <c r="C50" s="26">
        <v>42019</v>
      </c>
      <c r="D50" t="s">
        <v>26</v>
      </c>
      <c r="E50" s="27">
        <v>2003375</v>
      </c>
      <c r="F50" s="28">
        <v>12020250</v>
      </c>
      <c r="G50">
        <v>6</v>
      </c>
      <c r="H50">
        <v>0</v>
      </c>
      <c r="I50">
        <v>6</v>
      </c>
      <c r="J50" s="28">
        <v>12020250</v>
      </c>
      <c r="K50" s="26">
        <v>42019</v>
      </c>
      <c r="L50" s="35" t="s">
        <v>23</v>
      </c>
    </row>
    <row r="51" spans="1:12" s="14" customFormat="1" ht="16.5" customHeight="1" thickBot="1">
      <c r="A51" s="10" t="s">
        <v>32</v>
      </c>
      <c r="B51" s="12"/>
      <c r="C51" s="12"/>
      <c r="D51" s="12"/>
      <c r="E51" s="37">
        <f>SUM(E18:E50)</f>
        <v>421384094</v>
      </c>
      <c r="F51" s="37">
        <f>SUM(F18:F50)</f>
        <v>1190367951</v>
      </c>
      <c r="G51" s="37"/>
      <c r="H51" s="37"/>
      <c r="I51" s="37"/>
      <c r="J51" s="37">
        <f>SUM(J18:J50)</f>
        <v>1245587796.46</v>
      </c>
      <c r="K51" s="12"/>
      <c r="L51" s="13"/>
    </row>
    <row r="52" spans="1:12" s="14" customFormat="1" ht="16.5" customHeight="1">
      <c r="A52" s="22" t="s">
        <v>33</v>
      </c>
      <c r="B52" s="23"/>
      <c r="C52" s="23"/>
      <c r="D52" s="23"/>
      <c r="E52" s="24"/>
      <c r="F52" s="24"/>
      <c r="G52" s="23"/>
      <c r="H52" s="23"/>
      <c r="I52" s="23"/>
      <c r="J52" s="24"/>
      <c r="K52" s="23"/>
      <c r="L52" s="25"/>
    </row>
    <row r="53" spans="1:12" s="14" customFormat="1" ht="16.5" customHeight="1">
      <c r="A53" s="38" t="s">
        <v>101</v>
      </c>
      <c r="B53" s="39">
        <v>42304</v>
      </c>
      <c r="C53" s="39">
        <v>42304</v>
      </c>
      <c r="D53" s="38" t="s">
        <v>102</v>
      </c>
      <c r="E53" s="40">
        <v>1544079</v>
      </c>
      <c r="F53" s="41">
        <v>3088158</v>
      </c>
      <c r="G53" s="38">
        <v>56.88</v>
      </c>
      <c r="H53" s="38">
        <v>0</v>
      </c>
      <c r="I53" s="38">
        <v>56.88</v>
      </c>
      <c r="J53" s="41">
        <v>87827213.52</v>
      </c>
      <c r="K53" s="39">
        <v>42304</v>
      </c>
      <c r="L53" s="35" t="s">
        <v>18</v>
      </c>
    </row>
    <row r="54" spans="1:12" s="14" customFormat="1" ht="16.5" customHeight="1" thickBot="1">
      <c r="A54" s="10" t="s">
        <v>103</v>
      </c>
      <c r="B54" s="12"/>
      <c r="C54" s="12"/>
      <c r="D54" s="12"/>
      <c r="E54" s="37">
        <f>SUM(E53)</f>
        <v>1544079</v>
      </c>
      <c r="F54" s="37">
        <f>SUM(F53)</f>
        <v>3088158</v>
      </c>
      <c r="G54" s="37"/>
      <c r="H54" s="37"/>
      <c r="I54" s="37"/>
      <c r="J54" s="37">
        <f>SUM(J53)</f>
        <v>87827213.52</v>
      </c>
      <c r="K54" s="12"/>
      <c r="L54" s="13"/>
    </row>
    <row r="55" spans="1:12" s="14" customFormat="1" ht="16.5" customHeight="1" thickBot="1">
      <c r="A55" s="45" t="s">
        <v>16</v>
      </c>
      <c r="B55" s="42"/>
      <c r="C55" s="42"/>
      <c r="D55" s="42"/>
      <c r="E55" s="44">
        <f>SUM(E16+E51+E54)</f>
        <v>537616023</v>
      </c>
      <c r="F55" s="44">
        <f>SUM(F16+F51+F54)</f>
        <v>1202656079.44</v>
      </c>
      <c r="G55" s="44"/>
      <c r="H55" s="44"/>
      <c r="I55" s="44"/>
      <c r="J55" s="44">
        <f>SUM(J16+J51+J54)</f>
        <v>1403193021.4485188</v>
      </c>
      <c r="K55" s="42"/>
      <c r="L55" s="43"/>
    </row>
    <row r="56" spans="5:10" s="9" customFormat="1" ht="16.5" customHeight="1">
      <c r="E56" s="21"/>
      <c r="F56" s="19"/>
      <c r="J56" s="19"/>
    </row>
    <row r="57" spans="6:10" s="14" customFormat="1" ht="16.5" customHeight="1">
      <c r="F57" s="20"/>
      <c r="J57" s="20"/>
    </row>
    <row r="58" spans="6:10" s="9" customFormat="1" ht="11.25">
      <c r="F58" s="19"/>
      <c r="J58" s="19"/>
    </row>
    <row r="59" s="9" customFormat="1" ht="11.25"/>
    <row r="60" s="9" customFormat="1" ht="11.25"/>
  </sheetData>
  <sheetProtection/>
  <mergeCells count="2">
    <mergeCell ref="A1:L1"/>
    <mergeCell ref="B2:C2"/>
  </mergeCells>
  <hyperlinks>
    <hyperlink ref="M2" r:id="rId1" display="MAB: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2014-01-10T12:59:45Z</cp:lastPrinted>
  <dcterms:created xsi:type="dcterms:W3CDTF">2013-01-22T16:22:22Z</dcterms:created>
  <dcterms:modified xsi:type="dcterms:W3CDTF">2016-02-18T15:23:53Z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